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90" windowWidth="18990" windowHeight="8070"/>
  </bookViews>
  <sheets>
    <sheet name="Foglio1" sheetId="1" r:id="rId1"/>
    <sheet name="Foglio2" sheetId="2" r:id="rId2"/>
    <sheet name="Foglio3" sheetId="3" r:id="rId3"/>
  </sheets>
  <calcPr calcId="125725"/>
</workbook>
</file>

<file path=xl/calcChain.xml><?xml version="1.0" encoding="utf-8"?>
<calcChain xmlns="http://schemas.openxmlformats.org/spreadsheetml/2006/main">
  <c r="J44" i="1"/>
  <c r="J43"/>
  <c r="J42"/>
  <c r="M42" s="1"/>
  <c r="J41"/>
  <c r="J40"/>
  <c r="J39"/>
  <c r="M38"/>
  <c r="J37"/>
  <c r="J36"/>
  <c r="J35"/>
  <c r="J34"/>
  <c r="M34" s="1"/>
  <c r="J33"/>
  <c r="J32"/>
  <c r="J31"/>
  <c r="J30"/>
  <c r="H45"/>
  <c r="G45"/>
  <c r="F45"/>
  <c r="E45"/>
  <c r="D45"/>
  <c r="L45"/>
  <c r="M30"/>
  <c r="M44"/>
  <c r="M43"/>
  <c r="M41"/>
  <c r="M40"/>
  <c r="M39"/>
  <c r="M37"/>
  <c r="M36"/>
  <c r="M35"/>
  <c r="M33"/>
  <c r="M32"/>
  <c r="M31"/>
  <c r="A3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10"/>
  <c r="A11" s="1"/>
  <c r="A12" s="1"/>
  <c r="A13" s="1"/>
  <c r="A14" s="1"/>
  <c r="A15" s="1"/>
  <c r="A16" s="1"/>
  <c r="A17" s="1"/>
  <c r="A18" s="1"/>
  <c r="A19" s="1"/>
  <c r="A20" s="1"/>
  <c r="K45"/>
  <c r="J45" l="1"/>
  <c r="D19"/>
  <c r="K19" s="1"/>
  <c r="M19" s="1"/>
  <c r="O19" s="1"/>
  <c r="E21"/>
  <c r="D20"/>
  <c r="D18"/>
  <c r="D17"/>
  <c r="D16"/>
  <c r="D15"/>
  <c r="D14"/>
  <c r="D13"/>
  <c r="D12"/>
  <c r="D11"/>
  <c r="D10"/>
  <c r="D9"/>
  <c r="D8"/>
  <c r="D7"/>
  <c r="D6"/>
  <c r="D46"/>
  <c r="N21"/>
  <c r="D21" l="1"/>
  <c r="M45"/>
  <c r="K8"/>
  <c r="K18"/>
  <c r="K12"/>
  <c r="K11"/>
  <c r="K6"/>
  <c r="K15"/>
  <c r="K16"/>
  <c r="K9"/>
  <c r="K7"/>
  <c r="K10"/>
  <c r="K20"/>
  <c r="K14"/>
  <c r="J21"/>
  <c r="I21"/>
  <c r="F21"/>
  <c r="E46" l="1"/>
  <c r="K13"/>
  <c r="K17"/>
  <c r="M20"/>
  <c r="O20" s="1"/>
  <c r="M14"/>
  <c r="O14" s="1"/>
  <c r="M7"/>
  <c r="O7" s="1"/>
  <c r="M16"/>
  <c r="O16" s="1"/>
  <c r="M9"/>
  <c r="O9" s="1"/>
  <c r="M10"/>
  <c r="O10" s="1"/>
  <c r="M15"/>
  <c r="O15" s="1"/>
  <c r="M6"/>
  <c r="O6" s="1"/>
  <c r="M12"/>
  <c r="O12" s="1"/>
  <c r="M11"/>
  <c r="O11" s="1"/>
  <c r="M8"/>
  <c r="O8" s="1"/>
  <c r="M18"/>
  <c r="O18" s="1"/>
  <c r="H21"/>
  <c r="G21"/>
  <c r="M17" l="1"/>
  <c r="O17" s="1"/>
  <c r="K21"/>
  <c r="M13"/>
  <c r="O13" s="1"/>
  <c r="O21" l="1"/>
  <c r="M21"/>
</calcChain>
</file>

<file path=xl/sharedStrings.xml><?xml version="1.0" encoding="utf-8"?>
<sst xmlns="http://schemas.openxmlformats.org/spreadsheetml/2006/main" count="82" uniqueCount="38">
  <si>
    <t>NOMINATIVO</t>
  </si>
  <si>
    <t>Incarico</t>
  </si>
  <si>
    <t>Consiglio</t>
  </si>
  <si>
    <t>1^ Comm. Affari generali ed istituzionali</t>
  </si>
  <si>
    <t>3^ Comm. Affari Econ.Finanziari</t>
  </si>
  <si>
    <t>4^ Comm.Politiche Territorio</t>
  </si>
  <si>
    <t>5^ Comm. Qualità Vita</t>
  </si>
  <si>
    <t>6^ Comm. Sport e Cultura</t>
  </si>
  <si>
    <t>Totale Presenze</t>
  </si>
  <si>
    <t>Gettone</t>
  </si>
  <si>
    <t>TOT. IMP.</t>
  </si>
  <si>
    <t xml:space="preserve">Consigliere </t>
  </si>
  <si>
    <t>MANIGLIA MICHELA</t>
  </si>
  <si>
    <t>ABBATE MARIA</t>
  </si>
  <si>
    <t>FORLEO ROCCO</t>
  </si>
  <si>
    <t>Consigliere</t>
  </si>
  <si>
    <t>PULIMENO SALVATORE DAMIANO NUNZIO</t>
  </si>
  <si>
    <t>CASAMASSIMA MARIA IMMACOLATA</t>
  </si>
  <si>
    <t>CAFORIO ANTONIO</t>
  </si>
  <si>
    <t>BORRACCI DONATO</t>
  </si>
  <si>
    <t>MANCINI FRANCESCO</t>
  </si>
  <si>
    <t>PUCCI FRANCESCA</t>
  </si>
  <si>
    <t>SCALERA ALESSANDRO SALVATORE</t>
  </si>
  <si>
    <t>SERRA FRANCESCO</t>
  </si>
  <si>
    <t>GISONNA GENNARO</t>
  </si>
  <si>
    <t>-</t>
  </si>
  <si>
    <t>DEL PRETE VITA</t>
  </si>
  <si>
    <t>PERNIOLA ERASMO</t>
  </si>
  <si>
    <t>TOTALE</t>
  </si>
  <si>
    <t>arretrati</t>
  </si>
  <si>
    <t>tot.gettoni</t>
  </si>
  <si>
    <t>n.</t>
  </si>
  <si>
    <t>FAVALE  LUIGI</t>
  </si>
  <si>
    <t>FAVALE LUIGI</t>
  </si>
  <si>
    <t>2^ Comm. Qqualità della vita</t>
  </si>
  <si>
    <t>GETTONI DI PRESENZA AI CONSIGLIERI COMUNALI PER LA PARTECIPAZIONE AI CONSIGLI ED ALLE COMMISSIONI
da GENNAIO  a LUGLIO 2020</t>
  </si>
  <si>
    <t>date  PRIMO SEMESTRE 2020</t>
  </si>
  <si>
    <t>donazione</t>
  </si>
</sst>
</file>

<file path=xl/styles.xml><?xml version="1.0" encoding="utf-8"?>
<styleSheet xmlns="http://schemas.openxmlformats.org/spreadsheetml/2006/main">
  <numFmts count="3">
    <numFmt numFmtId="164" formatCode="&quot;L.&quot;\ #,##0"/>
    <numFmt numFmtId="165" formatCode="_-[$€]\ * #,##0.00_-;\-[$€]\ * #,##0.00_-;_-[$€]\ * &quot;-&quot;??_-;_-@_-"/>
    <numFmt numFmtId="166" formatCode="d/m/yy;@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4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/>
    <xf numFmtId="164" fontId="3" fillId="0" borderId="3" xfId="0" applyNumberFormat="1" applyFont="1" applyFill="1" applyBorder="1" applyAlignment="1" applyProtection="1">
      <alignment horizontal="center" vertical="center"/>
    </xf>
    <xf numFmtId="164" fontId="3" fillId="0" borderId="3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 applyProtection="1">
      <alignment horizontal="center" vertical="center"/>
    </xf>
    <xf numFmtId="165" fontId="5" fillId="2" borderId="3" xfId="1" applyNumberFormat="1" applyFont="1" applyFill="1" applyBorder="1" applyAlignment="1">
      <alignment vertical="center"/>
    </xf>
    <xf numFmtId="164" fontId="6" fillId="0" borderId="3" xfId="0" applyNumberFormat="1" applyFont="1" applyFill="1" applyBorder="1" applyAlignment="1" applyProtection="1">
      <alignment horizontal="center" vertical="center"/>
    </xf>
    <xf numFmtId="3" fontId="6" fillId="0" borderId="3" xfId="0" applyNumberFormat="1" applyFont="1" applyFill="1" applyBorder="1" applyAlignment="1">
      <alignment vertical="center" wrapText="1"/>
    </xf>
    <xf numFmtId="165" fontId="6" fillId="0" borderId="3" xfId="1" applyNumberFormat="1" applyFont="1" applyFill="1" applyBorder="1" applyAlignment="1">
      <alignment horizontal="center" vertical="center"/>
    </xf>
    <xf numFmtId="3" fontId="2" fillId="3" borderId="3" xfId="0" applyNumberFormat="1" applyFont="1" applyFill="1" applyBorder="1" applyAlignment="1">
      <alignment vertical="center" wrapText="1"/>
    </xf>
    <xf numFmtId="0" fontId="0" fillId="0" borderId="0" xfId="0" applyBorder="1"/>
    <xf numFmtId="164" fontId="3" fillId="3" borderId="2" xfId="0" applyNumberFormat="1" applyFont="1" applyFill="1" applyBorder="1" applyAlignment="1" applyProtection="1">
      <alignment horizontal="center" vertical="center" wrapText="1"/>
    </xf>
    <xf numFmtId="164" fontId="3" fillId="3" borderId="2" xfId="0" applyNumberFormat="1" applyFont="1" applyFill="1" applyBorder="1" applyAlignment="1" applyProtection="1">
      <alignment vertical="center" wrapText="1"/>
    </xf>
    <xf numFmtId="165" fontId="0" fillId="0" borderId="0" xfId="0" applyNumberFormat="1" applyBorder="1"/>
    <xf numFmtId="164" fontId="6" fillId="3" borderId="2" xfId="0" applyNumberFormat="1" applyFont="1" applyFill="1" applyBorder="1" applyAlignment="1" applyProtection="1">
      <alignment horizontal="right" vertical="center" wrapText="1"/>
    </xf>
    <xf numFmtId="165" fontId="5" fillId="2" borderId="4" xfId="1" applyNumberFormat="1" applyFont="1" applyFill="1" applyBorder="1" applyAlignment="1">
      <alignment vertical="center"/>
    </xf>
    <xf numFmtId="165" fontId="5" fillId="2" borderId="1" xfId="1" applyNumberFormat="1" applyFont="1" applyFill="1" applyBorder="1" applyAlignment="1">
      <alignment vertical="center"/>
    </xf>
    <xf numFmtId="165" fontId="1" fillId="0" borderId="3" xfId="0" applyNumberFormat="1" applyFont="1" applyBorder="1"/>
    <xf numFmtId="165" fontId="1" fillId="0" borderId="4" xfId="0" applyNumberFormat="1" applyFont="1" applyBorder="1"/>
    <xf numFmtId="0" fontId="0" fillId="0" borderId="5" xfId="0" applyBorder="1"/>
    <xf numFmtId="0" fontId="0" fillId="0" borderId="4" xfId="0" applyBorder="1"/>
    <xf numFmtId="0" fontId="3" fillId="3" borderId="2" xfId="0" applyNumberFormat="1" applyFont="1" applyFill="1" applyBorder="1" applyAlignment="1" applyProtection="1">
      <alignment vertical="center" wrapText="1"/>
    </xf>
    <xf numFmtId="3" fontId="2" fillId="3" borderId="3" xfId="0" applyNumberFormat="1" applyFont="1" applyFill="1" applyBorder="1" applyAlignment="1">
      <alignment horizontal="center" vertical="center" wrapText="1"/>
    </xf>
    <xf numFmtId="0" fontId="0" fillId="3" borderId="0" xfId="0" applyFill="1"/>
    <xf numFmtId="164" fontId="3" fillId="3" borderId="3" xfId="0" applyNumberFormat="1" applyFont="1" applyFill="1" applyBorder="1" applyAlignment="1">
      <alignment horizontal="center" vertical="center"/>
    </xf>
    <xf numFmtId="3" fontId="3" fillId="3" borderId="3" xfId="0" applyNumberFormat="1" applyFont="1" applyFill="1" applyBorder="1" applyAlignment="1">
      <alignment horizontal="center" vertical="center" wrapText="1"/>
    </xf>
    <xf numFmtId="3" fontId="2" fillId="3" borderId="3" xfId="0" applyNumberFormat="1" applyFont="1" applyFill="1" applyBorder="1" applyAlignment="1">
      <alignment horizontal="center" vertical="center"/>
    </xf>
    <xf numFmtId="3" fontId="6" fillId="3" borderId="3" xfId="0" applyNumberFormat="1" applyFont="1" applyFill="1" applyBorder="1" applyAlignment="1">
      <alignment vertical="center"/>
    </xf>
    <xf numFmtId="165" fontId="6" fillId="0" borderId="0" xfId="1" applyNumberFormat="1" applyFont="1" applyFill="1" applyBorder="1" applyAlignment="1">
      <alignment horizontal="center" vertical="center"/>
    </xf>
    <xf numFmtId="165" fontId="1" fillId="0" borderId="0" xfId="0" applyNumberFormat="1" applyFont="1" applyBorder="1"/>
    <xf numFmtId="2" fontId="0" fillId="0" borderId="0" xfId="0" applyNumberFormat="1"/>
    <xf numFmtId="0" fontId="0" fillId="3" borderId="3" xfId="0" applyFill="1" applyBorder="1"/>
    <xf numFmtId="0" fontId="0" fillId="0" borderId="1" xfId="0" applyBorder="1"/>
    <xf numFmtId="164" fontId="3" fillId="3" borderId="6" xfId="0" applyNumberFormat="1" applyFont="1" applyFill="1" applyBorder="1" applyAlignment="1" applyProtection="1">
      <alignment vertical="center" wrapText="1"/>
    </xf>
    <xf numFmtId="0" fontId="0" fillId="0" borderId="6" xfId="0" applyBorder="1"/>
    <xf numFmtId="166" fontId="0" fillId="3" borderId="6" xfId="0" applyNumberFormat="1" applyFill="1" applyBorder="1"/>
    <xf numFmtId="14" fontId="0" fillId="0" borderId="6" xfId="0" applyNumberFormat="1" applyBorder="1"/>
    <xf numFmtId="166" fontId="0" fillId="3" borderId="2" xfId="0" applyNumberFormat="1" applyFill="1" applyBorder="1"/>
    <xf numFmtId="166" fontId="1" fillId="3" borderId="6" xfId="0" applyNumberFormat="1" applyFont="1" applyFill="1" applyBorder="1"/>
    <xf numFmtId="0" fontId="0" fillId="0" borderId="7" xfId="0" applyBorder="1" applyAlignment="1">
      <alignment horizontal="center" wrapText="1"/>
    </xf>
    <xf numFmtId="0" fontId="0" fillId="0" borderId="0" xfId="0" applyBorder="1" applyAlignment="1">
      <alignment horizontal="center" wrapText="1"/>
    </xf>
  </cellXfs>
  <cellStyles count="2">
    <cellStyle name="Euro" xfId="1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8"/>
  <sheetViews>
    <sheetView tabSelected="1" topLeftCell="A4" workbookViewId="0">
      <selection activeCell="F11" sqref="F11"/>
    </sheetView>
  </sheetViews>
  <sheetFormatPr defaultRowHeight="15"/>
  <cols>
    <col min="1" max="1" width="3.7109375" style="1" customWidth="1"/>
    <col min="2" max="2" width="19.5703125" customWidth="1"/>
    <col min="6" max="6" width="9.140625" customWidth="1"/>
    <col min="9" max="9" width="9.140625" hidden="1" customWidth="1"/>
    <col min="10" max="10" width="9.28515625" customWidth="1"/>
    <col min="11" max="11" width="7.5703125" customWidth="1"/>
    <col min="12" max="12" width="10.7109375" bestFit="1" customWidth="1"/>
    <col min="13" max="13" width="11" bestFit="1" customWidth="1"/>
    <col min="14" max="14" width="9.42578125" hidden="1" customWidth="1"/>
    <col min="15" max="15" width="11.42578125" customWidth="1"/>
  </cols>
  <sheetData>
    <row r="1" spans="1:15" s="1" customFormat="1"/>
    <row r="2" spans="1:15" s="1" customFormat="1" ht="41.25" customHeight="1">
      <c r="B2" s="41" t="s">
        <v>35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5" s="1" customFormat="1"/>
    <row r="4" spans="1:15" ht="24" customHeight="1">
      <c r="A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5" ht="45">
      <c r="A5" s="13" t="s">
        <v>31</v>
      </c>
      <c r="B5" s="13" t="s">
        <v>0</v>
      </c>
      <c r="C5" s="2" t="s">
        <v>1</v>
      </c>
      <c r="D5" s="26" t="s">
        <v>2</v>
      </c>
      <c r="E5" s="27" t="s">
        <v>3</v>
      </c>
      <c r="F5" s="27" t="s">
        <v>34</v>
      </c>
      <c r="G5" s="27" t="s">
        <v>4</v>
      </c>
      <c r="H5" s="27" t="s">
        <v>5</v>
      </c>
      <c r="I5" s="27" t="s">
        <v>6</v>
      </c>
      <c r="J5" s="27" t="s">
        <v>7</v>
      </c>
      <c r="K5" s="4" t="s">
        <v>8</v>
      </c>
      <c r="L5" s="5" t="s">
        <v>9</v>
      </c>
      <c r="M5" s="3" t="s">
        <v>10</v>
      </c>
      <c r="N5" s="3" t="s">
        <v>29</v>
      </c>
      <c r="O5" s="5" t="s">
        <v>28</v>
      </c>
    </row>
    <row r="6" spans="1:15">
      <c r="A6" s="23">
        <v>2</v>
      </c>
      <c r="B6" s="14" t="s">
        <v>12</v>
      </c>
      <c r="C6" s="6" t="s">
        <v>11</v>
      </c>
      <c r="D6" s="28">
        <f t="shared" ref="D6:D18" si="0">SUM(M31)</f>
        <v>4</v>
      </c>
      <c r="E6" s="24">
        <v>0</v>
      </c>
      <c r="F6" s="24"/>
      <c r="G6" s="24">
        <v>11</v>
      </c>
      <c r="H6" s="24">
        <v>3</v>
      </c>
      <c r="I6" s="24"/>
      <c r="J6" s="24"/>
      <c r="K6" s="11">
        <f>SUM(D6:J6)</f>
        <v>18</v>
      </c>
      <c r="L6" s="7">
        <v>19.989999999999998</v>
      </c>
      <c r="M6" s="7">
        <f t="shared" ref="M6:M20" si="1">SUM(L6*K6)</f>
        <v>359.82</v>
      </c>
      <c r="N6" s="18"/>
      <c r="O6" s="7">
        <f t="shared" ref="O6:O20" si="2">SUM(M6:N6)</f>
        <v>359.82</v>
      </c>
    </row>
    <row r="7" spans="1:15">
      <c r="A7" s="23">
        <v>3</v>
      </c>
      <c r="B7" s="14" t="s">
        <v>13</v>
      </c>
      <c r="C7" s="6" t="s">
        <v>11</v>
      </c>
      <c r="D7" s="28">
        <f t="shared" si="0"/>
        <v>3</v>
      </c>
      <c r="E7" s="24">
        <v>5</v>
      </c>
      <c r="F7" s="24"/>
      <c r="G7" s="24">
        <v>1</v>
      </c>
      <c r="H7" s="24">
        <v>4</v>
      </c>
      <c r="I7" s="24"/>
      <c r="J7" s="24"/>
      <c r="K7" s="11">
        <f t="shared" ref="K7:K20" si="3">SUM(D7:J7)</f>
        <v>13</v>
      </c>
      <c r="L7" s="7">
        <v>19.989999999999998</v>
      </c>
      <c r="M7" s="7">
        <f t="shared" si="1"/>
        <v>259.87</v>
      </c>
      <c r="N7" s="18"/>
      <c r="O7" s="7">
        <f t="shared" si="2"/>
        <v>259.87</v>
      </c>
    </row>
    <row r="8" spans="1:15">
      <c r="A8" s="23">
        <v>4</v>
      </c>
      <c r="B8" s="14" t="s">
        <v>14</v>
      </c>
      <c r="C8" s="6" t="s">
        <v>15</v>
      </c>
      <c r="D8" s="28">
        <f t="shared" si="0"/>
        <v>3</v>
      </c>
      <c r="E8" s="24">
        <v>3</v>
      </c>
      <c r="F8" s="24">
        <v>1</v>
      </c>
      <c r="G8" s="24">
        <v>0</v>
      </c>
      <c r="H8" s="24">
        <v>0</v>
      </c>
      <c r="I8" s="24"/>
      <c r="J8" s="24"/>
      <c r="K8" s="11">
        <f>SUM(D8:J8)</f>
        <v>7</v>
      </c>
      <c r="L8" s="7">
        <v>19.989999999999998</v>
      </c>
      <c r="M8" s="7">
        <f t="shared" si="1"/>
        <v>139.92999999999998</v>
      </c>
      <c r="N8" s="18"/>
      <c r="O8" s="7">
        <f t="shared" si="2"/>
        <v>139.92999999999998</v>
      </c>
    </row>
    <row r="9" spans="1:15" ht="18">
      <c r="A9" s="23">
        <v>5</v>
      </c>
      <c r="B9" s="14" t="s">
        <v>16</v>
      </c>
      <c r="C9" s="6" t="s">
        <v>15</v>
      </c>
      <c r="D9" s="28">
        <f t="shared" si="0"/>
        <v>4</v>
      </c>
      <c r="E9" s="24">
        <v>0</v>
      </c>
      <c r="F9" s="24"/>
      <c r="G9" s="24">
        <v>2</v>
      </c>
      <c r="H9" s="24">
        <v>3</v>
      </c>
      <c r="I9" s="24"/>
      <c r="J9" s="24"/>
      <c r="K9" s="11">
        <f t="shared" si="3"/>
        <v>9</v>
      </c>
      <c r="L9" s="7">
        <v>19.989999999999998</v>
      </c>
      <c r="M9" s="7">
        <f t="shared" si="1"/>
        <v>179.91</v>
      </c>
      <c r="N9" s="18"/>
      <c r="O9" s="7">
        <f t="shared" si="2"/>
        <v>179.91</v>
      </c>
    </row>
    <row r="10" spans="1:15">
      <c r="A10" s="23">
        <f>SUM(A9+1)</f>
        <v>6</v>
      </c>
      <c r="B10" s="14" t="s">
        <v>26</v>
      </c>
      <c r="C10" s="6" t="s">
        <v>15</v>
      </c>
      <c r="D10" s="28">
        <f t="shared" si="0"/>
        <v>4</v>
      </c>
      <c r="E10" s="24">
        <v>6</v>
      </c>
      <c r="F10" s="24">
        <v>1</v>
      </c>
      <c r="G10" s="24">
        <v>11</v>
      </c>
      <c r="H10" s="24">
        <v>1</v>
      </c>
      <c r="I10" s="24"/>
      <c r="J10" s="24"/>
      <c r="K10" s="11">
        <f t="shared" si="3"/>
        <v>23</v>
      </c>
      <c r="L10" s="7">
        <v>19.989999999999998</v>
      </c>
      <c r="M10" s="7">
        <f t="shared" si="1"/>
        <v>459.77</v>
      </c>
      <c r="N10" s="18"/>
      <c r="O10" s="7">
        <f t="shared" si="2"/>
        <v>459.77</v>
      </c>
    </row>
    <row r="11" spans="1:15" s="1" customFormat="1">
      <c r="A11" s="23">
        <f t="shared" ref="A11:A20" si="4">SUM(A10+1)</f>
        <v>7</v>
      </c>
      <c r="B11" s="14" t="s">
        <v>27</v>
      </c>
      <c r="C11" s="6" t="s">
        <v>15</v>
      </c>
      <c r="D11" s="28">
        <f t="shared" si="0"/>
        <v>3</v>
      </c>
      <c r="E11" s="24">
        <v>4</v>
      </c>
      <c r="F11" s="24"/>
      <c r="G11" s="24">
        <v>13</v>
      </c>
      <c r="H11" s="24">
        <v>0</v>
      </c>
      <c r="I11" s="24"/>
      <c r="J11" s="24"/>
      <c r="K11" s="11">
        <f t="shared" si="3"/>
        <v>20</v>
      </c>
      <c r="L11" s="7">
        <v>19.989999999999998</v>
      </c>
      <c r="M11" s="7">
        <f t="shared" si="1"/>
        <v>399.79999999999995</v>
      </c>
      <c r="N11" s="18"/>
      <c r="O11" s="7">
        <f t="shared" si="2"/>
        <v>399.79999999999995</v>
      </c>
    </row>
    <row r="12" spans="1:15" s="1" customFormat="1" ht="18">
      <c r="A12" s="23">
        <f t="shared" si="4"/>
        <v>8</v>
      </c>
      <c r="B12" s="14" t="s">
        <v>17</v>
      </c>
      <c r="C12" s="6" t="s">
        <v>15</v>
      </c>
      <c r="D12" s="28">
        <f t="shared" si="0"/>
        <v>4</v>
      </c>
      <c r="E12" s="24">
        <v>0</v>
      </c>
      <c r="F12" s="24">
        <v>1</v>
      </c>
      <c r="G12" s="24">
        <v>0</v>
      </c>
      <c r="H12" s="24">
        <v>0</v>
      </c>
      <c r="I12" s="24"/>
      <c r="J12" s="24"/>
      <c r="K12" s="11">
        <f t="shared" si="3"/>
        <v>5</v>
      </c>
      <c r="L12" s="7">
        <v>19.989999999999998</v>
      </c>
      <c r="M12" s="7">
        <f t="shared" si="1"/>
        <v>99.949999999999989</v>
      </c>
      <c r="N12" s="18"/>
      <c r="O12" s="7">
        <f t="shared" si="2"/>
        <v>99.949999999999989</v>
      </c>
    </row>
    <row r="13" spans="1:15">
      <c r="A13" s="23">
        <f t="shared" si="4"/>
        <v>9</v>
      </c>
      <c r="B13" s="14" t="s">
        <v>18</v>
      </c>
      <c r="C13" s="6" t="s">
        <v>15</v>
      </c>
      <c r="D13" s="28">
        <f t="shared" si="0"/>
        <v>2</v>
      </c>
      <c r="E13" s="24">
        <v>2</v>
      </c>
      <c r="F13" s="24"/>
      <c r="G13" s="24">
        <v>13</v>
      </c>
      <c r="H13" s="24">
        <v>4</v>
      </c>
      <c r="I13" s="24"/>
      <c r="J13" s="24"/>
      <c r="K13" s="11">
        <f t="shared" si="3"/>
        <v>21</v>
      </c>
      <c r="L13" s="7">
        <v>19.989999999999998</v>
      </c>
      <c r="M13" s="7">
        <f t="shared" si="1"/>
        <v>419.78999999999996</v>
      </c>
      <c r="N13" s="18"/>
      <c r="O13" s="7">
        <f t="shared" si="2"/>
        <v>419.78999999999996</v>
      </c>
    </row>
    <row r="14" spans="1:15">
      <c r="A14" s="23">
        <f t="shared" si="4"/>
        <v>10</v>
      </c>
      <c r="B14" s="14" t="s">
        <v>19</v>
      </c>
      <c r="C14" s="6" t="s">
        <v>15</v>
      </c>
      <c r="D14" s="28">
        <f t="shared" si="0"/>
        <v>4</v>
      </c>
      <c r="E14" s="24">
        <v>3</v>
      </c>
      <c r="F14" s="24">
        <v>1</v>
      </c>
      <c r="G14" s="24">
        <v>12</v>
      </c>
      <c r="H14" s="24">
        <v>0</v>
      </c>
      <c r="I14" s="24"/>
      <c r="J14" s="24"/>
      <c r="K14" s="11">
        <f t="shared" si="3"/>
        <v>20</v>
      </c>
      <c r="L14" s="7">
        <v>19.989999999999998</v>
      </c>
      <c r="M14" s="7">
        <f t="shared" si="1"/>
        <v>399.79999999999995</v>
      </c>
      <c r="N14" s="18"/>
      <c r="O14" s="7">
        <f t="shared" si="2"/>
        <v>399.79999999999995</v>
      </c>
    </row>
    <row r="15" spans="1:15">
      <c r="A15" s="23">
        <f t="shared" si="4"/>
        <v>11</v>
      </c>
      <c r="B15" s="14" t="s">
        <v>20</v>
      </c>
      <c r="C15" s="6" t="s">
        <v>15</v>
      </c>
      <c r="D15" s="28">
        <f t="shared" si="0"/>
        <v>3</v>
      </c>
      <c r="E15" s="24">
        <v>2</v>
      </c>
      <c r="F15" s="24"/>
      <c r="G15" s="24">
        <v>0</v>
      </c>
      <c r="H15" s="24">
        <v>2</v>
      </c>
      <c r="I15" s="24"/>
      <c r="J15" s="24"/>
      <c r="K15" s="11">
        <f t="shared" si="3"/>
        <v>7</v>
      </c>
      <c r="L15" s="7">
        <v>19.989999999999998</v>
      </c>
      <c r="M15" s="7">
        <f t="shared" si="1"/>
        <v>139.92999999999998</v>
      </c>
      <c r="N15" s="18"/>
      <c r="O15" s="7">
        <f t="shared" si="2"/>
        <v>139.92999999999998</v>
      </c>
    </row>
    <row r="16" spans="1:15">
      <c r="A16" s="23">
        <f t="shared" si="4"/>
        <v>12</v>
      </c>
      <c r="B16" s="14" t="s">
        <v>21</v>
      </c>
      <c r="C16" s="6" t="s">
        <v>15</v>
      </c>
      <c r="D16" s="28">
        <f t="shared" si="0"/>
        <v>2</v>
      </c>
      <c r="E16" s="24">
        <v>0</v>
      </c>
      <c r="F16" s="24"/>
      <c r="G16" s="24">
        <v>0</v>
      </c>
      <c r="H16" s="24">
        <v>3</v>
      </c>
      <c r="I16" s="24"/>
      <c r="J16" s="24"/>
      <c r="K16" s="11">
        <f t="shared" si="3"/>
        <v>5</v>
      </c>
      <c r="L16" s="7">
        <v>19.989999999999998</v>
      </c>
      <c r="M16" s="7">
        <f t="shared" si="1"/>
        <v>99.949999999999989</v>
      </c>
      <c r="N16" s="18"/>
      <c r="O16" s="7">
        <f t="shared" si="2"/>
        <v>99.949999999999989</v>
      </c>
    </row>
    <row r="17" spans="1:15" ht="27">
      <c r="A17" s="23">
        <f t="shared" si="4"/>
        <v>13</v>
      </c>
      <c r="B17" s="14" t="s">
        <v>22</v>
      </c>
      <c r="C17" s="6" t="s">
        <v>15</v>
      </c>
      <c r="D17" s="28">
        <f t="shared" si="0"/>
        <v>2</v>
      </c>
      <c r="E17" s="24">
        <v>6</v>
      </c>
      <c r="F17" s="24"/>
      <c r="G17" s="24">
        <v>11</v>
      </c>
      <c r="H17" s="24">
        <v>0</v>
      </c>
      <c r="I17" s="24"/>
      <c r="J17" s="24"/>
      <c r="K17" s="11">
        <f t="shared" si="3"/>
        <v>19</v>
      </c>
      <c r="L17" s="7">
        <v>19.989999999999998</v>
      </c>
      <c r="M17" s="7">
        <f>SUM(L17*K17)</f>
        <v>379.80999999999995</v>
      </c>
      <c r="N17" s="18"/>
      <c r="O17" s="7">
        <f t="shared" si="2"/>
        <v>379.80999999999995</v>
      </c>
    </row>
    <row r="18" spans="1:15" ht="21" customHeight="1">
      <c r="A18" s="23">
        <f t="shared" si="4"/>
        <v>14</v>
      </c>
      <c r="B18" s="14" t="s">
        <v>23</v>
      </c>
      <c r="C18" s="6" t="s">
        <v>15</v>
      </c>
      <c r="D18" s="28">
        <f t="shared" si="0"/>
        <v>3</v>
      </c>
      <c r="E18" s="24">
        <v>0</v>
      </c>
      <c r="F18" s="24">
        <v>1</v>
      </c>
      <c r="G18" s="24">
        <v>0</v>
      </c>
      <c r="H18" s="24">
        <v>2</v>
      </c>
      <c r="I18" s="24"/>
      <c r="J18" s="24"/>
      <c r="K18" s="11">
        <f t="shared" si="3"/>
        <v>6</v>
      </c>
      <c r="L18" s="7">
        <v>19.989999999999998</v>
      </c>
      <c r="M18" s="7">
        <f t="shared" si="1"/>
        <v>119.94</v>
      </c>
      <c r="N18" s="18"/>
      <c r="O18" s="17">
        <f t="shared" si="2"/>
        <v>119.94</v>
      </c>
    </row>
    <row r="19" spans="1:15">
      <c r="A19" s="23">
        <f t="shared" si="4"/>
        <v>15</v>
      </c>
      <c r="B19" s="14" t="s">
        <v>32</v>
      </c>
      <c r="C19" s="6" t="s">
        <v>15</v>
      </c>
      <c r="D19" s="28">
        <f>SUM(M30)</f>
        <v>3</v>
      </c>
      <c r="E19" s="24">
        <v>3</v>
      </c>
      <c r="F19" s="24">
        <v>1</v>
      </c>
      <c r="G19" s="24">
        <v>0</v>
      </c>
      <c r="H19" s="24">
        <v>2</v>
      </c>
      <c r="I19" s="24"/>
      <c r="J19" s="24"/>
      <c r="K19" s="11">
        <f t="shared" ref="K19" si="5">SUM(D19:J19)</f>
        <v>9</v>
      </c>
      <c r="L19" s="7">
        <v>19.989999999999998</v>
      </c>
      <c r="M19" s="7">
        <f t="shared" ref="M19" si="6">SUM(L19*K19)</f>
        <v>179.91</v>
      </c>
      <c r="N19" s="18"/>
      <c r="O19" s="17">
        <f t="shared" ref="O19" si="7">SUM(M19:N19)</f>
        <v>179.91</v>
      </c>
    </row>
    <row r="20" spans="1:15" s="1" customFormat="1">
      <c r="A20" s="23">
        <f t="shared" si="4"/>
        <v>16</v>
      </c>
      <c r="B20" s="14" t="s">
        <v>24</v>
      </c>
      <c r="C20" s="6" t="s">
        <v>15</v>
      </c>
      <c r="D20" s="28">
        <f>SUM(M44)</f>
        <v>3</v>
      </c>
      <c r="E20" s="24">
        <v>0</v>
      </c>
      <c r="F20" s="24"/>
      <c r="G20" s="24">
        <v>11</v>
      </c>
      <c r="H20" s="24">
        <v>0</v>
      </c>
      <c r="I20" s="24"/>
      <c r="J20" s="24"/>
      <c r="K20" s="11">
        <f t="shared" si="3"/>
        <v>14</v>
      </c>
      <c r="L20" s="7">
        <v>19.989999999999998</v>
      </c>
      <c r="M20" s="7">
        <f t="shared" si="1"/>
        <v>279.85999999999996</v>
      </c>
      <c r="N20" s="18"/>
      <c r="O20" s="7">
        <f t="shared" si="2"/>
        <v>279.85999999999996</v>
      </c>
    </row>
    <row r="21" spans="1:15">
      <c r="A21" s="22"/>
      <c r="B21" s="16" t="s">
        <v>8</v>
      </c>
      <c r="C21" s="8" t="s">
        <v>25</v>
      </c>
      <c r="D21" s="29">
        <f t="shared" ref="D21:K21" si="8">SUM(D6:D20)</f>
        <v>47</v>
      </c>
      <c r="E21" s="29">
        <f t="shared" si="8"/>
        <v>34</v>
      </c>
      <c r="F21" s="29">
        <f t="shared" si="8"/>
        <v>6</v>
      </c>
      <c r="G21" s="29">
        <f t="shared" si="8"/>
        <v>85</v>
      </c>
      <c r="H21" s="29">
        <f t="shared" si="8"/>
        <v>24</v>
      </c>
      <c r="I21" s="29">
        <f t="shared" si="8"/>
        <v>0</v>
      </c>
      <c r="J21" s="29">
        <f t="shared" si="8"/>
        <v>0</v>
      </c>
      <c r="K21" s="9">
        <f t="shared" si="8"/>
        <v>196</v>
      </c>
      <c r="L21" s="10" t="s">
        <v>25</v>
      </c>
      <c r="M21" s="10">
        <f>SUM(M6:M20)</f>
        <v>3918.04</v>
      </c>
      <c r="N21" s="19">
        <f>SUM(N6:N20)</f>
        <v>0</v>
      </c>
      <c r="O21" s="20">
        <f>SUM(O6:O20)</f>
        <v>3918.04</v>
      </c>
    </row>
    <row r="22" spans="1:15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0"/>
      <c r="N22" s="31"/>
      <c r="O22" s="31"/>
    </row>
    <row r="23" spans="1:15" s="1" customFormat="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0"/>
      <c r="N23" s="31"/>
      <c r="O23" s="31"/>
    </row>
    <row r="24" spans="1:15" s="1" customFormat="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0"/>
      <c r="N24" s="31"/>
      <c r="O24" s="31"/>
    </row>
    <row r="25" spans="1:15" s="1" customFormat="1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0"/>
      <c r="N25" s="31"/>
      <c r="O25" s="31"/>
    </row>
    <row r="26" spans="1:15" s="1" customFormat="1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0"/>
      <c r="N26" s="31"/>
      <c r="O26" s="31"/>
    </row>
    <row r="27" spans="1:15" s="1" customFormat="1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0"/>
      <c r="N27" s="31"/>
      <c r="O27" s="31"/>
    </row>
    <row r="28" spans="1:15" s="1" customFormat="1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15"/>
      <c r="N28" s="12"/>
      <c r="O28" s="12"/>
    </row>
    <row r="29" spans="1:15" ht="18">
      <c r="A29" s="34"/>
      <c r="B29" s="35" t="s">
        <v>36</v>
      </c>
      <c r="C29" s="36"/>
      <c r="D29" s="37">
        <v>43859</v>
      </c>
      <c r="E29" s="37">
        <v>43899</v>
      </c>
      <c r="F29" s="37">
        <v>43908</v>
      </c>
      <c r="G29" s="37">
        <v>43985</v>
      </c>
      <c r="H29" s="37">
        <v>43991</v>
      </c>
      <c r="I29" s="36"/>
      <c r="J29" s="40" t="s">
        <v>37</v>
      </c>
      <c r="K29" s="37"/>
      <c r="L29" s="38"/>
      <c r="M29" s="39" t="s">
        <v>30</v>
      </c>
    </row>
    <row r="30" spans="1:15">
      <c r="A30" s="33">
        <v>1</v>
      </c>
      <c r="B30" s="14" t="s">
        <v>33</v>
      </c>
      <c r="C30" s="6" t="s">
        <v>11</v>
      </c>
      <c r="D30" s="25">
        <v>0</v>
      </c>
      <c r="E30" s="25">
        <v>1</v>
      </c>
      <c r="F30" s="25">
        <v>1</v>
      </c>
      <c r="G30" s="25">
        <v>1</v>
      </c>
      <c r="H30" s="25">
        <v>1</v>
      </c>
      <c r="I30" s="1"/>
      <c r="J30" s="25">
        <f>SUM(-F30)</f>
        <v>-1</v>
      </c>
      <c r="K30" s="25">
        <v>0</v>
      </c>
      <c r="L30" s="25">
        <v>0</v>
      </c>
      <c r="M30" s="25">
        <f t="shared" ref="M30:M44" si="9">SUM(D30:L30)</f>
        <v>3</v>
      </c>
    </row>
    <row r="31" spans="1:15">
      <c r="A31" s="33">
        <f>SUM(A30+1)</f>
        <v>2</v>
      </c>
      <c r="B31" s="14" t="s">
        <v>12</v>
      </c>
      <c r="C31" s="6" t="s">
        <v>11</v>
      </c>
      <c r="D31" s="25">
        <v>1</v>
      </c>
      <c r="E31" s="25">
        <v>1</v>
      </c>
      <c r="F31" s="25">
        <v>1</v>
      </c>
      <c r="G31" s="25">
        <v>1</v>
      </c>
      <c r="H31" s="25">
        <v>1</v>
      </c>
      <c r="J31" s="25">
        <f t="shared" ref="J31:J44" si="10">SUM(-F31)</f>
        <v>-1</v>
      </c>
      <c r="K31" s="25">
        <v>0</v>
      </c>
      <c r="L31" s="25">
        <v>0</v>
      </c>
      <c r="M31" s="25">
        <f t="shared" si="9"/>
        <v>4</v>
      </c>
      <c r="N31" s="1"/>
      <c r="O31" s="1"/>
    </row>
    <row r="32" spans="1:15" s="1" customFormat="1">
      <c r="A32" s="33">
        <f t="shared" ref="A32:A44" si="11">SUM(A31+1)</f>
        <v>3</v>
      </c>
      <c r="B32" s="14" t="s">
        <v>13</v>
      </c>
      <c r="C32" s="6" t="s">
        <v>11</v>
      </c>
      <c r="D32" s="25">
        <v>1</v>
      </c>
      <c r="E32" s="25">
        <v>0</v>
      </c>
      <c r="F32" s="25">
        <v>1</v>
      </c>
      <c r="G32" s="25">
        <v>1</v>
      </c>
      <c r="H32" s="25">
        <v>1</v>
      </c>
      <c r="I32"/>
      <c r="J32" s="25">
        <f t="shared" si="10"/>
        <v>-1</v>
      </c>
      <c r="K32" s="25">
        <v>0</v>
      </c>
      <c r="L32" s="25">
        <v>0</v>
      </c>
      <c r="M32" s="25">
        <f t="shared" si="9"/>
        <v>3</v>
      </c>
      <c r="N32"/>
      <c r="O32"/>
    </row>
    <row r="33" spans="1:13">
      <c r="A33" s="33">
        <f t="shared" si="11"/>
        <v>4</v>
      </c>
      <c r="B33" s="14" t="s">
        <v>14</v>
      </c>
      <c r="C33" s="6" t="s">
        <v>15</v>
      </c>
      <c r="D33" s="25">
        <v>1</v>
      </c>
      <c r="E33" s="25">
        <v>0</v>
      </c>
      <c r="F33" s="25">
        <v>1</v>
      </c>
      <c r="G33" s="25">
        <v>1</v>
      </c>
      <c r="H33" s="25">
        <v>1</v>
      </c>
      <c r="J33" s="25">
        <f t="shared" si="10"/>
        <v>-1</v>
      </c>
      <c r="K33" s="25">
        <v>0</v>
      </c>
      <c r="L33" s="25">
        <v>0</v>
      </c>
      <c r="M33" s="25">
        <f t="shared" si="9"/>
        <v>3</v>
      </c>
    </row>
    <row r="34" spans="1:13" ht="18">
      <c r="A34" s="33">
        <f t="shared" si="11"/>
        <v>5</v>
      </c>
      <c r="B34" s="14" t="s">
        <v>16</v>
      </c>
      <c r="C34" s="6" t="s">
        <v>15</v>
      </c>
      <c r="D34" s="25">
        <v>1</v>
      </c>
      <c r="E34" s="25">
        <v>1</v>
      </c>
      <c r="F34" s="25">
        <v>1</v>
      </c>
      <c r="G34" s="25">
        <v>1</v>
      </c>
      <c r="H34" s="25">
        <v>1</v>
      </c>
      <c r="J34" s="25">
        <f t="shared" si="10"/>
        <v>-1</v>
      </c>
      <c r="K34" s="25">
        <v>0</v>
      </c>
      <c r="L34" s="25">
        <v>0</v>
      </c>
      <c r="M34" s="25">
        <f t="shared" si="9"/>
        <v>4</v>
      </c>
    </row>
    <row r="35" spans="1:13">
      <c r="A35" s="33">
        <f t="shared" si="11"/>
        <v>6</v>
      </c>
      <c r="B35" s="14" t="s">
        <v>26</v>
      </c>
      <c r="C35" s="6" t="s">
        <v>15</v>
      </c>
      <c r="D35" s="25">
        <v>1</v>
      </c>
      <c r="E35" s="25">
        <v>1</v>
      </c>
      <c r="F35" s="25">
        <v>1</v>
      </c>
      <c r="G35" s="25">
        <v>1</v>
      </c>
      <c r="H35" s="25">
        <v>1</v>
      </c>
      <c r="J35" s="25">
        <f t="shared" si="10"/>
        <v>-1</v>
      </c>
      <c r="K35" s="25">
        <v>0</v>
      </c>
      <c r="L35" s="25">
        <v>0</v>
      </c>
      <c r="M35" s="25">
        <f t="shared" si="9"/>
        <v>4</v>
      </c>
    </row>
    <row r="36" spans="1:13">
      <c r="A36" s="33">
        <f t="shared" si="11"/>
        <v>7</v>
      </c>
      <c r="B36" s="14" t="s">
        <v>27</v>
      </c>
      <c r="C36" s="6" t="s">
        <v>15</v>
      </c>
      <c r="D36" s="25">
        <v>0</v>
      </c>
      <c r="E36" s="25">
        <v>1</v>
      </c>
      <c r="F36" s="25">
        <v>1</v>
      </c>
      <c r="G36" s="25">
        <v>1</v>
      </c>
      <c r="H36" s="25">
        <v>1</v>
      </c>
      <c r="J36" s="25">
        <f t="shared" si="10"/>
        <v>-1</v>
      </c>
      <c r="K36" s="25">
        <v>0</v>
      </c>
      <c r="L36" s="25">
        <v>0</v>
      </c>
      <c r="M36" s="25">
        <f t="shared" si="9"/>
        <v>3</v>
      </c>
    </row>
    <row r="37" spans="1:13" ht="18">
      <c r="A37" s="33">
        <f t="shared" si="11"/>
        <v>8</v>
      </c>
      <c r="B37" s="14" t="s">
        <v>17</v>
      </c>
      <c r="C37" s="6" t="s">
        <v>15</v>
      </c>
      <c r="D37" s="25">
        <v>1</v>
      </c>
      <c r="E37" s="25">
        <v>1</v>
      </c>
      <c r="F37" s="25">
        <v>1</v>
      </c>
      <c r="G37" s="25">
        <v>1</v>
      </c>
      <c r="H37" s="25">
        <v>1</v>
      </c>
      <c r="J37" s="25">
        <f t="shared" si="10"/>
        <v>-1</v>
      </c>
      <c r="K37" s="25">
        <v>0</v>
      </c>
      <c r="L37" s="25">
        <v>0</v>
      </c>
      <c r="M37" s="25">
        <f t="shared" si="9"/>
        <v>4</v>
      </c>
    </row>
    <row r="38" spans="1:13">
      <c r="A38" s="33">
        <f t="shared" si="11"/>
        <v>9</v>
      </c>
      <c r="B38" s="14" t="s">
        <v>18</v>
      </c>
      <c r="C38" s="6" t="s">
        <v>15</v>
      </c>
      <c r="D38" s="25">
        <v>0</v>
      </c>
      <c r="E38" s="25">
        <v>1</v>
      </c>
      <c r="F38" s="25">
        <v>0</v>
      </c>
      <c r="G38" s="25">
        <v>1</v>
      </c>
      <c r="H38" s="25">
        <v>1</v>
      </c>
      <c r="J38" s="25">
        <v>-1</v>
      </c>
      <c r="K38" s="25">
        <v>0</v>
      </c>
      <c r="L38" s="25">
        <v>0</v>
      </c>
      <c r="M38" s="25">
        <f t="shared" si="9"/>
        <v>2</v>
      </c>
    </row>
    <row r="39" spans="1:13">
      <c r="A39" s="33">
        <f t="shared" si="11"/>
        <v>10</v>
      </c>
      <c r="B39" s="14" t="s">
        <v>19</v>
      </c>
      <c r="C39" s="6" t="s">
        <v>15</v>
      </c>
      <c r="D39" s="25">
        <v>1</v>
      </c>
      <c r="E39" s="25">
        <v>1</v>
      </c>
      <c r="F39" s="25">
        <v>1</v>
      </c>
      <c r="G39" s="25">
        <v>1</v>
      </c>
      <c r="H39" s="25">
        <v>1</v>
      </c>
      <c r="J39" s="25">
        <f t="shared" si="10"/>
        <v>-1</v>
      </c>
      <c r="K39" s="25">
        <v>0</v>
      </c>
      <c r="L39" s="25">
        <v>0</v>
      </c>
      <c r="M39" s="25">
        <f t="shared" si="9"/>
        <v>4</v>
      </c>
    </row>
    <row r="40" spans="1:13">
      <c r="A40" s="33">
        <f t="shared" si="11"/>
        <v>11</v>
      </c>
      <c r="B40" s="14" t="s">
        <v>20</v>
      </c>
      <c r="C40" s="6" t="s">
        <v>15</v>
      </c>
      <c r="D40" s="25">
        <v>1</v>
      </c>
      <c r="E40" s="25">
        <v>0</v>
      </c>
      <c r="F40" s="25">
        <v>0</v>
      </c>
      <c r="G40" s="25">
        <v>1</v>
      </c>
      <c r="H40" s="25">
        <v>1</v>
      </c>
      <c r="J40" s="25">
        <f t="shared" si="10"/>
        <v>0</v>
      </c>
      <c r="K40" s="25">
        <v>0</v>
      </c>
      <c r="L40" s="25">
        <v>0</v>
      </c>
      <c r="M40" s="25">
        <f t="shared" si="9"/>
        <v>3</v>
      </c>
    </row>
    <row r="41" spans="1:13">
      <c r="A41" s="33">
        <f t="shared" si="11"/>
        <v>12</v>
      </c>
      <c r="B41" s="14" t="s">
        <v>21</v>
      </c>
      <c r="C41" s="6" t="s">
        <v>15</v>
      </c>
      <c r="D41" s="25">
        <v>0</v>
      </c>
      <c r="E41" s="25">
        <v>0</v>
      </c>
      <c r="F41" s="25">
        <v>0</v>
      </c>
      <c r="G41" s="25">
        <v>1</v>
      </c>
      <c r="H41" s="25">
        <v>1</v>
      </c>
      <c r="J41" s="25">
        <f t="shared" si="10"/>
        <v>0</v>
      </c>
      <c r="K41" s="25">
        <v>0</v>
      </c>
      <c r="L41" s="25">
        <v>0</v>
      </c>
      <c r="M41" s="25">
        <f t="shared" si="9"/>
        <v>2</v>
      </c>
    </row>
    <row r="42" spans="1:13" ht="27">
      <c r="A42" s="33">
        <f t="shared" si="11"/>
        <v>13</v>
      </c>
      <c r="B42" s="14" t="s">
        <v>22</v>
      </c>
      <c r="C42" s="6" t="s">
        <v>15</v>
      </c>
      <c r="D42" s="25">
        <v>1</v>
      </c>
      <c r="E42" s="25">
        <v>1</v>
      </c>
      <c r="F42" s="25">
        <v>0</v>
      </c>
      <c r="G42" s="25">
        <v>0</v>
      </c>
      <c r="H42" s="25">
        <v>0</v>
      </c>
      <c r="J42" s="25">
        <f t="shared" si="10"/>
        <v>0</v>
      </c>
      <c r="K42" s="25">
        <v>0</v>
      </c>
      <c r="L42" s="25">
        <v>0</v>
      </c>
      <c r="M42" s="25">
        <f t="shared" si="9"/>
        <v>2</v>
      </c>
    </row>
    <row r="43" spans="1:13">
      <c r="A43" s="33">
        <f t="shared" si="11"/>
        <v>14</v>
      </c>
      <c r="B43" s="14" t="s">
        <v>23</v>
      </c>
      <c r="C43" s="6" t="s">
        <v>15</v>
      </c>
      <c r="D43" s="25">
        <v>1</v>
      </c>
      <c r="E43" s="25">
        <v>0</v>
      </c>
      <c r="F43" s="25">
        <v>1</v>
      </c>
      <c r="G43" s="25">
        <v>1</v>
      </c>
      <c r="H43" s="25">
        <v>1</v>
      </c>
      <c r="J43" s="25">
        <f t="shared" si="10"/>
        <v>-1</v>
      </c>
      <c r="K43" s="25">
        <v>0</v>
      </c>
      <c r="L43" s="25">
        <v>0</v>
      </c>
      <c r="M43" s="25">
        <f t="shared" si="9"/>
        <v>3</v>
      </c>
    </row>
    <row r="44" spans="1:13" ht="19.5" customHeight="1">
      <c r="A44" s="33">
        <f t="shared" si="11"/>
        <v>15</v>
      </c>
      <c r="B44" s="14" t="s">
        <v>24</v>
      </c>
      <c r="C44" s="6" t="s">
        <v>15</v>
      </c>
      <c r="D44" s="25">
        <v>1</v>
      </c>
      <c r="E44" s="25">
        <v>0</v>
      </c>
      <c r="F44" s="25">
        <v>1</v>
      </c>
      <c r="G44" s="25">
        <v>1</v>
      </c>
      <c r="H44" s="25">
        <v>1</v>
      </c>
      <c r="J44" s="25">
        <f t="shared" si="10"/>
        <v>-1</v>
      </c>
      <c r="K44" s="25">
        <v>0</v>
      </c>
      <c r="L44" s="25">
        <v>0</v>
      </c>
      <c r="M44" s="25">
        <f t="shared" si="9"/>
        <v>3</v>
      </c>
    </row>
    <row r="45" spans="1:13">
      <c r="D45" s="25">
        <f>SUM(D30:D44)</f>
        <v>11</v>
      </c>
      <c r="E45" s="25">
        <f>SUM(E30:E44)</f>
        <v>9</v>
      </c>
      <c r="F45" s="25">
        <f>SUM(F30:F44)</f>
        <v>11</v>
      </c>
      <c r="G45" s="25">
        <f>SUM(G30:G44)</f>
        <v>14</v>
      </c>
      <c r="H45" s="25">
        <f>SUM(H30:H44)</f>
        <v>14</v>
      </c>
      <c r="J45" s="25">
        <f>SUM(J30:J44)</f>
        <v>-12</v>
      </c>
      <c r="K45" s="25">
        <f>SUM(K30:K44)</f>
        <v>0</v>
      </c>
      <c r="L45" s="25">
        <f>SUM(L30:L44)</f>
        <v>0</v>
      </c>
      <c r="M45" s="25">
        <f>SUM(M30:M44)</f>
        <v>47</v>
      </c>
    </row>
    <row r="46" spans="1:13">
      <c r="D46" s="25">
        <f>SUM(D45:L45)</f>
        <v>47</v>
      </c>
      <c r="E46" s="25">
        <f>SUM(D46-M45)</f>
        <v>0</v>
      </c>
      <c r="F46" s="25"/>
      <c r="G46" s="25"/>
      <c r="H46" s="25"/>
      <c r="I46" s="25"/>
      <c r="J46" s="25"/>
      <c r="K46" s="25"/>
      <c r="L46" s="25"/>
    </row>
    <row r="48" spans="1:13">
      <c r="B48" s="32"/>
    </row>
  </sheetData>
  <mergeCells count="1">
    <mergeCell ref="B2:O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2020-07-06T10:59:00Z</cp:lastPrinted>
  <dcterms:created xsi:type="dcterms:W3CDTF">2019-02-27T09:46:04Z</dcterms:created>
  <dcterms:modified xsi:type="dcterms:W3CDTF">2020-07-08T10:16:12Z</dcterms:modified>
</cp:coreProperties>
</file>